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0" windowWidth="12300" windowHeight="8295" activeTab="0"/>
  </bookViews>
  <sheets>
    <sheet name="Звед б-т" sheetId="1" r:id="rId1"/>
  </sheets>
  <definedNames>
    <definedName name="_xlnm.Print_Area" localSheetId="0">'Звед б-т'!$A$1:$F$48</definedName>
  </definedNames>
  <calcPr fullCalcOnLoad="1"/>
</workbook>
</file>

<file path=xl/sharedStrings.xml><?xml version="1.0" encoding="utf-8"?>
<sst xmlns="http://schemas.openxmlformats.org/spreadsheetml/2006/main" count="75" uniqueCount="56">
  <si>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</si>
  <si>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</si>
  <si>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</si>
  <si>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</si>
  <si>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</si>
  <si>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 xml:space="preserve">Уточнені бюджетні призначення 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</si>
  <si>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</si>
  <si>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</si>
  <si>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</si>
  <si>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</si>
  <si>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</si>
  <si>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</si>
  <si>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</si>
  <si>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</si>
  <si>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</si>
  <si>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</si>
  <si>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</si>
  <si>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</si>
  <si>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</si>
  <si>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</si>
  <si>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</si>
  <si>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</si>
  <si>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</si>
  <si>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</si>
  <si>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</si>
  <si>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</si>
  <si>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</si>
  <si>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</si>
  <si>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</si>
  <si>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</si>
  <si>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3160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</si>
  <si>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</si>
  <si>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</si>
  <si>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</si>
  <si>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</si>
  <si>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</si>
  <si>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</si>
  <si>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</si>
  <si>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</si>
  <si>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</si>
  <si>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</si>
  <si>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</si>
  <si>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</si>
  <si>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</si>
  <si>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РАЗОМ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</si>
  <si>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</si>
  <si>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</si>
  <si>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</si>
  <si>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</si>
  <si>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</si>
  <si>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37</t>
  </si>
  <si>
    <t>Фінансовий відділ Чернігівської районної державної адміністрації</t>
  </si>
  <si>
    <t>9770</t>
  </si>
  <si>
    <t>Інші субвенції з місцевого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</si>
  <si>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</si>
  <si>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 січень-липень 2021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</si>
</sst>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5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2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195" fontId="1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195" fontId="5" fillId="33" borderId="1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vertical="top"/>
    </xf>
    <xf numFmtId="195" fontId="1" fillId="33" borderId="10" xfId="0" applyNumberFormat="1" applyFont="1" applyFill="1" applyBorder="1" applyAlignment="1" applyProtection="1">
      <alignment horizontal="center" vertical="top"/>
      <protection/>
    </xf>
    <xf numFmtId="195" fontId="6" fillId="33" borderId="10" xfId="0" applyNumberFormat="1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 wrapText="1"/>
    </xf>
    <xf numFmtId="195" fontId="6" fillId="33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/>
    </xf>
    <xf numFmtId="49" fontId="12" fillId="34" borderId="10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/>
    </xf>
    <xf numFmtId="0" fontId="14" fillId="34" borderId="0" xfId="0" applyFont="1" applyFill="1" applyBorder="1" applyAlignment="1">
      <alignment vertical="top"/>
    </xf>
    <xf numFmtId="0" fontId="14" fillId="34" borderId="10" xfId="0" applyFont="1" applyFill="1" applyBorder="1" applyAlignment="1">
      <alignment horizontal="center" vertical="top"/>
    </xf>
    <xf numFmtId="195" fontId="5" fillId="34" borderId="10" xfId="0" applyNumberFormat="1" applyFont="1" applyFill="1" applyBorder="1" applyAlignment="1" applyProtection="1">
      <alignment horizontal="center" vertical="top"/>
      <protection/>
    </xf>
    <xf numFmtId="0" fontId="13" fillId="34" borderId="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center" vertical="top"/>
    </xf>
    <xf numFmtId="195" fontId="5" fillId="34" borderId="10" xfId="0" applyNumberFormat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/>
    </xf>
    <xf numFmtId="195" fontId="11" fillId="33" borderId="10" xfId="0" applyNumberFormat="1" applyFont="1" applyFill="1" applyBorder="1" applyAlignment="1">
      <alignment horizontal="center" vertical="top"/>
    </xf>
    <xf numFmtId="195" fontId="11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0" xfId="0" applyFont="1" applyFill="1" applyBorder="1" applyAlignment="1">
      <alignment vertical="top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195" fontId="7" fillId="33" borderId="10" xfId="0" applyNumberFormat="1" applyFont="1" applyFill="1" applyBorder="1" applyAlignment="1">
      <alignment horizontal="center" vertical="top"/>
    </xf>
    <xf numFmtId="195" fontId="9" fillId="33" borderId="10" xfId="0" applyNumberFormat="1" applyFont="1" applyFill="1" applyBorder="1" applyAlignment="1">
      <alignment horizontal="center" vertical="top"/>
    </xf>
    <xf numFmtId="195" fontId="9" fillId="33" borderId="10" xfId="0" applyNumberFormat="1" applyFont="1" applyFill="1" applyBorder="1" applyAlignment="1">
      <alignment horizontal="center" vertical="top" wrapText="1"/>
    </xf>
    <xf numFmtId="195" fontId="53" fillId="33" borderId="10" xfId="53" applyNumberFormat="1" applyFont="1" applyFill="1" applyBorder="1" applyAlignment="1">
      <alignment horizontal="center" vertical="top"/>
      <protection/>
    </xf>
    <xf numFmtId="195" fontId="8" fillId="33" borderId="10" xfId="0" applyNumberFormat="1" applyFont="1" applyFill="1" applyBorder="1" applyAlignment="1">
      <alignment horizontal="center" vertical="top"/>
    </xf>
    <xf numFmtId="195" fontId="8" fillId="33" borderId="10" xfId="0" applyNumberFormat="1" applyFont="1" applyFill="1" applyBorder="1" applyAlignment="1">
      <alignment horizontal="center" vertical="top" wrapText="1"/>
    </xf>
    <xf numFmtId="195" fontId="52" fillId="33" borderId="10" xfId="53" applyNumberFormat="1" applyFont="1" applyFill="1" applyBorder="1" applyAlignment="1">
      <alignment horizontal="center" vertical="top"/>
      <protection/>
    </xf>
    <xf numFmtId="195" fontId="54" fillId="34" borderId="10" xfId="53" applyNumberFormat="1" applyFont="1" applyFill="1" applyBorder="1" applyAlignment="1">
      <alignment horizontal="center" vertical="top"/>
      <protection/>
    </xf>
    <xf numFmtId="195" fontId="12" fillId="34" borderId="10" xfId="0" applyNumberFormat="1" applyFont="1" applyFill="1" applyBorder="1" applyAlignment="1">
      <alignment horizontal="center" vertical="top"/>
    </xf>
    <xf numFmtId="195" fontId="12" fillId="34" borderId="10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/>
    </xf>
    <xf numFmtId="195" fontId="9" fillId="34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view="pageBreakPreview" zoomScale="69" zoomScaleNormal="80" zoomScaleSheetLayoutView="69" zoomScalePageLayoutView="0" workbookViewId="0" topLeftCell="A34">
      <selection activeCell="C39" sqref="C39"/>
    </sheetView>
  </sheetViews>
  <sheetFormatPr defaultColWidth="9.00390625" defaultRowHeight="12.75"/>
  <cols>
    <col min="1" max="1" width="68.875" style="26" customWidth="1"/>
    <col min="2" max="2" width="17.375" style="27" customWidth="1"/>
    <col min="3" max="3" width="21.75390625" style="26" customWidth="1"/>
    <col min="4" max="4" width="21.00390625" style="26" customWidth="1"/>
    <col min="5" max="5" width="16.875" style="26" customWidth="1"/>
    <col min="6" max="6" width="17.00390625" style="26" customWidth="1"/>
    <col min="7" max="16384" width="9.125" style="26" customWidth="1"/>
  </cols>
  <sheetData>
    <row r="1" spans="1:6" s="5" customFormat="1" ht="22.5" customHeight="1">
      <c r="A1" s="2"/>
      <c r="B1" s="3" t="s">
        <v>3</v>
      </c>
      <c r="C1" s="4"/>
      <c r="D1" s="2"/>
      <c r="E1" s="2"/>
      <c r="F1" s="2"/>
    </row>
    <row r="2" spans="1:6" s="5" customFormat="1" ht="21" customHeight="1">
      <c r="A2" s="2"/>
      <c r="B2" s="3" t="s">
        <v>8</v>
      </c>
      <c r="C2" s="4"/>
      <c r="D2" s="2"/>
      <c r="E2" s="2"/>
      <c r="F2" s="2"/>
    </row>
    <row r="3" spans="1:6" s="5" customFormat="1" ht="18" customHeight="1">
      <c r="A3" s="2"/>
      <c r="B3" s="3" t="s">
        <v>55</v>
      </c>
      <c r="C3" s="4"/>
      <c r="D3" s="2"/>
      <c r="E3" s="2"/>
      <c r="F3" s="2"/>
    </row>
    <row r="4" spans="1:6" s="5" customFormat="1" ht="12.75" customHeight="1">
      <c r="A4" s="2"/>
      <c r="B4" s="4"/>
      <c r="C4" s="4"/>
      <c r="D4" s="2"/>
      <c r="E4" s="2"/>
      <c r="F4" s="2"/>
    </row>
    <row r="5" spans="1:6" s="5" customFormat="1" ht="18" customHeight="1">
      <c r="A5" s="2"/>
      <c r="B5" s="6" t="s">
        <v>6</v>
      </c>
      <c r="C5" s="6"/>
      <c r="D5" s="2"/>
      <c r="E5" s="2"/>
      <c r="F5" s="2"/>
    </row>
    <row r="6" spans="1:6" s="5" customFormat="1" ht="21.75" customHeight="1">
      <c r="A6" s="2"/>
      <c r="B6" s="4"/>
      <c r="C6" s="2"/>
      <c r="D6" s="2"/>
      <c r="E6" s="2"/>
      <c r="F6" s="2" t="s">
        <v>11</v>
      </c>
    </row>
    <row r="7" spans="1:6" s="9" customFormat="1" ht="57.75" customHeight="1">
      <c r="A7" s="7" t="s">
        <v>0</v>
      </c>
      <c r="B7" s="7" t="s">
        <v>17</v>
      </c>
      <c r="C7" s="7" t="s">
        <v>5</v>
      </c>
      <c r="D7" s="7" t="s">
        <v>1</v>
      </c>
      <c r="E7" s="8" t="s">
        <v>20</v>
      </c>
      <c r="F7" s="8" t="s">
        <v>19</v>
      </c>
    </row>
    <row r="8" spans="1:6" s="9" customFormat="1" ht="24.75" customHeight="1">
      <c r="A8" s="47" t="s">
        <v>42</v>
      </c>
      <c r="B8" s="48"/>
      <c r="C8" s="48"/>
      <c r="D8" s="48"/>
      <c r="E8" s="48"/>
      <c r="F8" s="49"/>
    </row>
    <row r="9" spans="1:6" s="5" customFormat="1" ht="37.5">
      <c r="A9" s="10" t="s">
        <v>9</v>
      </c>
      <c r="B9" s="11">
        <v>11020200</v>
      </c>
      <c r="C9" s="12">
        <v>5</v>
      </c>
      <c r="D9" s="12">
        <v>10.4</v>
      </c>
      <c r="E9" s="30">
        <f aca="true" t="shared" si="0" ref="E9:E14">D9/C9*100</f>
        <v>208</v>
      </c>
      <c r="F9" s="31">
        <f aca="true" t="shared" si="1" ref="F9:F14">D9-C9</f>
        <v>5.4</v>
      </c>
    </row>
    <row r="10" spans="1:6" s="5" customFormat="1" ht="57.75" customHeight="1">
      <c r="A10" s="10" t="s">
        <v>10</v>
      </c>
      <c r="B10" s="11">
        <v>21010300</v>
      </c>
      <c r="C10" s="12">
        <v>6</v>
      </c>
      <c r="D10" s="12">
        <v>11.5</v>
      </c>
      <c r="E10" s="30">
        <f t="shared" si="0"/>
        <v>191.66666666666669</v>
      </c>
      <c r="F10" s="31">
        <f t="shared" si="1"/>
        <v>5.5</v>
      </c>
    </row>
    <row r="11" spans="1:6" s="5" customFormat="1" ht="18.75">
      <c r="A11" s="10" t="s">
        <v>4</v>
      </c>
      <c r="B11" s="11">
        <v>22010000</v>
      </c>
      <c r="C11" s="12">
        <v>333</v>
      </c>
      <c r="D11" s="12">
        <v>262.3</v>
      </c>
      <c r="E11" s="30">
        <f t="shared" si="0"/>
        <v>78.76876876876877</v>
      </c>
      <c r="F11" s="31">
        <f t="shared" si="1"/>
        <v>-70.69999999999999</v>
      </c>
    </row>
    <row r="12" spans="1:6" s="5" customFormat="1" ht="56.25">
      <c r="A12" s="10" t="s">
        <v>45</v>
      </c>
      <c r="B12" s="11">
        <v>22080400</v>
      </c>
      <c r="C12" s="12">
        <v>235</v>
      </c>
      <c r="D12" s="12">
        <v>181.2</v>
      </c>
      <c r="E12" s="30">
        <f t="shared" si="0"/>
        <v>77.1063829787234</v>
      </c>
      <c r="F12" s="31">
        <f t="shared" si="1"/>
        <v>-53.80000000000001</v>
      </c>
    </row>
    <row r="13" spans="1:6" s="5" customFormat="1" ht="18.75">
      <c r="A13" s="13" t="s">
        <v>2</v>
      </c>
      <c r="B13" s="11">
        <v>24060300</v>
      </c>
      <c r="C13" s="12">
        <v>130</v>
      </c>
      <c r="D13" s="12">
        <v>382.3</v>
      </c>
      <c r="E13" s="30">
        <f t="shared" si="0"/>
        <v>294.0769230769231</v>
      </c>
      <c r="F13" s="31">
        <f t="shared" si="1"/>
        <v>252.3</v>
      </c>
    </row>
    <row r="14" spans="1:6" s="43" customFormat="1" ht="19.5" customHeight="1">
      <c r="A14" s="34" t="s">
        <v>41</v>
      </c>
      <c r="B14" s="41"/>
      <c r="C14" s="42">
        <f>SUM(C9:C13)</f>
        <v>709</v>
      </c>
      <c r="D14" s="42">
        <f>SUM(D9:D13)</f>
        <v>847.7</v>
      </c>
      <c r="E14" s="39">
        <f t="shared" si="0"/>
        <v>119.56276445698167</v>
      </c>
      <c r="F14" s="36">
        <f t="shared" si="1"/>
        <v>138.70000000000005</v>
      </c>
    </row>
    <row r="15" spans="1:6" s="16" customFormat="1" ht="18.75">
      <c r="A15" s="14" t="s">
        <v>40</v>
      </c>
      <c r="B15" s="15">
        <v>40000000</v>
      </c>
      <c r="C15" s="12">
        <v>5411.6</v>
      </c>
      <c r="D15" s="12">
        <v>4977.6</v>
      </c>
      <c r="E15" s="30">
        <f>D15/C15*100</f>
        <v>91.98019070145614</v>
      </c>
      <c r="F15" s="31">
        <f>D15-C15</f>
        <v>-434</v>
      </c>
    </row>
    <row r="16" spans="1:6" s="37" customFormat="1" ht="20.25">
      <c r="A16" s="34" t="s">
        <v>32</v>
      </c>
      <c r="B16" s="38"/>
      <c r="C16" s="36">
        <f>SUM(C14:C15)</f>
        <v>6120.6</v>
      </c>
      <c r="D16" s="36">
        <f>SUM(D14:D15)</f>
        <v>5825.3</v>
      </c>
      <c r="E16" s="39">
        <f>D16/C16*100</f>
        <v>95.17530961016894</v>
      </c>
      <c r="F16" s="36">
        <f>D16-C16</f>
        <v>-295.3000000000002</v>
      </c>
    </row>
    <row r="17" spans="1:6" s="9" customFormat="1" ht="24.75" customHeight="1">
      <c r="A17" s="47" t="s">
        <v>43</v>
      </c>
      <c r="B17" s="48"/>
      <c r="C17" s="48"/>
      <c r="D17" s="48"/>
      <c r="E17" s="48"/>
      <c r="F17" s="49"/>
    </row>
    <row r="18" spans="1:6" s="46" customFormat="1" ht="56.25">
      <c r="A18" s="13" t="s">
        <v>54</v>
      </c>
      <c r="B18" s="11">
        <v>25010300</v>
      </c>
      <c r="C18" s="44">
        <v>114.8</v>
      </c>
      <c r="D18" s="44">
        <v>201.3</v>
      </c>
      <c r="E18" s="45">
        <f>D18/C18*100</f>
        <v>175.34843205574916</v>
      </c>
      <c r="F18" s="44">
        <f>D18-C18</f>
        <v>86.50000000000001</v>
      </c>
    </row>
    <row r="19" spans="1:6" s="37" customFormat="1" ht="20.25">
      <c r="A19" s="34" t="s">
        <v>44</v>
      </c>
      <c r="B19" s="38"/>
      <c r="C19" s="36">
        <f>SUM(C18,C16)</f>
        <v>6235.400000000001</v>
      </c>
      <c r="D19" s="36">
        <f>SUM(D18,D16)</f>
        <v>6026.6</v>
      </c>
      <c r="E19" s="39">
        <f>D19/C19*100</f>
        <v>96.65137761811592</v>
      </c>
      <c r="F19" s="36">
        <f>D19-C19</f>
        <v>-208.80000000000018</v>
      </c>
    </row>
    <row r="20" spans="1:2" s="16" customFormat="1" ht="11.25" customHeight="1">
      <c r="A20" s="18"/>
      <c r="B20" s="19"/>
    </row>
    <row r="21" spans="2:3" s="16" customFormat="1" ht="18.75">
      <c r="B21" s="6" t="s">
        <v>7</v>
      </c>
      <c r="C21" s="6"/>
    </row>
    <row r="22" s="16" customFormat="1" ht="8.25" customHeight="1">
      <c r="B22" s="19"/>
    </row>
    <row r="23" spans="1:6" s="16" customFormat="1" ht="58.5" customHeight="1">
      <c r="A23" s="8" t="s">
        <v>12</v>
      </c>
      <c r="B23" s="7" t="s">
        <v>17</v>
      </c>
      <c r="C23" s="7" t="s">
        <v>5</v>
      </c>
      <c r="D23" s="8" t="s">
        <v>18</v>
      </c>
      <c r="E23" s="8" t="s">
        <v>20</v>
      </c>
      <c r="F23" s="8" t="s">
        <v>19</v>
      </c>
    </row>
    <row r="24" spans="1:6" s="9" customFormat="1" ht="24.75" customHeight="1">
      <c r="A24" s="47" t="s">
        <v>42</v>
      </c>
      <c r="B24" s="48"/>
      <c r="C24" s="48"/>
      <c r="D24" s="48"/>
      <c r="E24" s="48"/>
      <c r="F24" s="49"/>
    </row>
    <row r="25" spans="1:6" s="17" customFormat="1" ht="18.75">
      <c r="A25" s="20" t="s">
        <v>21</v>
      </c>
      <c r="B25" s="21" t="s">
        <v>23</v>
      </c>
      <c r="C25" s="50">
        <f>C26+C27</f>
        <v>4995.3</v>
      </c>
      <c r="D25" s="50">
        <f>D26+D27</f>
        <v>4602.9</v>
      </c>
      <c r="E25" s="51">
        <f>IF(C25=0,"",D25/C25*100)</f>
        <v>92.14461593898264</v>
      </c>
      <c r="F25" s="52">
        <f>C25-D25</f>
        <v>392.40000000000055</v>
      </c>
    </row>
    <row r="26" spans="1:6" s="16" customFormat="1" ht="79.5" customHeight="1">
      <c r="A26" s="22" t="s">
        <v>13</v>
      </c>
      <c r="B26" s="23" t="s">
        <v>14</v>
      </c>
      <c r="C26" s="53">
        <v>3160.3</v>
      </c>
      <c r="D26" s="53">
        <v>2864.3</v>
      </c>
      <c r="E26" s="54">
        <f aca="true" t="shared" si="2" ref="E26:E39">IF(C26=0,"",D26/C26*100)</f>
        <v>90.63380058855172</v>
      </c>
      <c r="F26" s="55">
        <f aca="true" t="shared" si="3" ref="F26:F39">C26-D26</f>
        <v>296</v>
      </c>
    </row>
    <row r="27" spans="1:6" s="16" customFormat="1" ht="18.75">
      <c r="A27" s="22" t="s">
        <v>15</v>
      </c>
      <c r="B27" s="23" t="s">
        <v>16</v>
      </c>
      <c r="C27" s="53">
        <v>1835</v>
      </c>
      <c r="D27" s="53">
        <v>1738.6</v>
      </c>
      <c r="E27" s="54">
        <f t="shared" si="2"/>
        <v>94.7465940054496</v>
      </c>
      <c r="F27" s="55">
        <f t="shared" si="3"/>
        <v>96.40000000000009</v>
      </c>
    </row>
    <row r="28" spans="1:6" s="17" customFormat="1" ht="18.75">
      <c r="A28" s="20" t="s">
        <v>22</v>
      </c>
      <c r="B28" s="21" t="s">
        <v>24</v>
      </c>
      <c r="C28" s="56">
        <f>SUM(C29:C31)</f>
        <v>2118</v>
      </c>
      <c r="D28" s="56">
        <f>SUM(D29:D31)</f>
        <v>1652.7</v>
      </c>
      <c r="E28" s="51">
        <f t="shared" si="2"/>
        <v>78.03116147308782</v>
      </c>
      <c r="F28" s="52">
        <f t="shared" si="3"/>
        <v>465.29999999999995</v>
      </c>
    </row>
    <row r="29" spans="1:6" s="16" customFormat="1" ht="18.75">
      <c r="A29" s="22" t="s">
        <v>15</v>
      </c>
      <c r="B29" s="23" t="s">
        <v>16</v>
      </c>
      <c r="C29" s="53">
        <v>1759.6</v>
      </c>
      <c r="D29" s="53">
        <v>1558.3</v>
      </c>
      <c r="E29" s="54">
        <f t="shared" si="2"/>
        <v>88.55989997726756</v>
      </c>
      <c r="F29" s="55">
        <f t="shared" si="3"/>
        <v>201.29999999999995</v>
      </c>
    </row>
    <row r="30" spans="1:6" s="16" customFormat="1" ht="37.5">
      <c r="A30" s="24" t="s">
        <v>33</v>
      </c>
      <c r="B30" s="23" t="s">
        <v>25</v>
      </c>
      <c r="C30" s="53">
        <v>120</v>
      </c>
      <c r="D30" s="53">
        <v>68.2</v>
      </c>
      <c r="E30" s="54">
        <f t="shared" si="2"/>
        <v>56.833333333333336</v>
      </c>
      <c r="F30" s="55">
        <f t="shared" si="3"/>
        <v>51.8</v>
      </c>
    </row>
    <row r="31" spans="1:6" s="16" customFormat="1" ht="37.5">
      <c r="A31" s="24" t="s">
        <v>34</v>
      </c>
      <c r="B31" s="23" t="s">
        <v>26</v>
      </c>
      <c r="C31" s="53">
        <v>238.4</v>
      </c>
      <c r="D31" s="53">
        <v>26.2</v>
      </c>
      <c r="E31" s="54">
        <f t="shared" si="2"/>
        <v>10.98993288590604</v>
      </c>
      <c r="F31" s="55">
        <f t="shared" si="3"/>
        <v>212.20000000000002</v>
      </c>
    </row>
    <row r="32" spans="1:6" s="17" customFormat="1" ht="37.5">
      <c r="A32" s="1" t="s">
        <v>35</v>
      </c>
      <c r="B32" s="21" t="s">
        <v>27</v>
      </c>
      <c r="C32" s="56">
        <f>SUM(C33:C34)</f>
        <v>318.9</v>
      </c>
      <c r="D32" s="56">
        <f>SUM(D33:D34)</f>
        <v>271.09999999999997</v>
      </c>
      <c r="E32" s="51">
        <f t="shared" si="2"/>
        <v>85.01097522734399</v>
      </c>
      <c r="F32" s="52">
        <f t="shared" si="3"/>
        <v>47.80000000000001</v>
      </c>
    </row>
    <row r="33" spans="1:6" s="16" customFormat="1" ht="18.75">
      <c r="A33" s="24" t="s">
        <v>36</v>
      </c>
      <c r="B33" s="23" t="s">
        <v>28</v>
      </c>
      <c r="C33" s="53">
        <v>266.4</v>
      </c>
      <c r="D33" s="53">
        <v>265.7</v>
      </c>
      <c r="E33" s="54">
        <f t="shared" si="2"/>
        <v>99.73723723723724</v>
      </c>
      <c r="F33" s="55">
        <f t="shared" si="3"/>
        <v>0.6999999999999886</v>
      </c>
    </row>
    <row r="34" spans="1:6" s="16" customFormat="1" ht="18.75">
      <c r="A34" s="24" t="s">
        <v>47</v>
      </c>
      <c r="B34" s="23" t="s">
        <v>46</v>
      </c>
      <c r="C34" s="53">
        <v>52.5</v>
      </c>
      <c r="D34" s="53">
        <v>5.4</v>
      </c>
      <c r="E34" s="54">
        <f t="shared" si="2"/>
        <v>10.285714285714286</v>
      </c>
      <c r="F34" s="55">
        <f t="shared" si="3"/>
        <v>47.1</v>
      </c>
    </row>
    <row r="35" spans="1:6" s="17" customFormat="1" ht="42" customHeight="1">
      <c r="A35" s="25" t="s">
        <v>37</v>
      </c>
      <c r="B35" s="21" t="s">
        <v>29</v>
      </c>
      <c r="C35" s="56">
        <f>SUM(C36:C38)</f>
        <v>4303.3</v>
      </c>
      <c r="D35" s="56">
        <f>SUM(D36:D38)</f>
        <v>3469.4</v>
      </c>
      <c r="E35" s="51">
        <f t="shared" si="2"/>
        <v>80.62184834894151</v>
      </c>
      <c r="F35" s="52">
        <f t="shared" si="3"/>
        <v>833.9000000000001</v>
      </c>
    </row>
    <row r="36" spans="1:6" s="16" customFormat="1" ht="25.5" customHeight="1">
      <c r="A36" s="24" t="s">
        <v>15</v>
      </c>
      <c r="B36" s="23" t="s">
        <v>16</v>
      </c>
      <c r="C36" s="53">
        <v>2</v>
      </c>
      <c r="D36" s="53">
        <v>2</v>
      </c>
      <c r="E36" s="54">
        <f t="shared" si="2"/>
        <v>100</v>
      </c>
      <c r="F36" s="55">
        <f t="shared" si="3"/>
        <v>0</v>
      </c>
    </row>
    <row r="37" spans="1:6" s="16" customFormat="1" ht="98.25" customHeight="1">
      <c r="A37" s="24" t="s">
        <v>38</v>
      </c>
      <c r="B37" s="23" t="s">
        <v>30</v>
      </c>
      <c r="C37" s="53">
        <v>4093.4</v>
      </c>
      <c r="D37" s="53">
        <v>3339.8</v>
      </c>
      <c r="E37" s="54">
        <f t="shared" si="2"/>
        <v>81.58987638637808</v>
      </c>
      <c r="F37" s="55">
        <f t="shared" si="3"/>
        <v>753.5999999999999</v>
      </c>
    </row>
    <row r="38" spans="1:6" s="16" customFormat="1" ht="56.25">
      <c r="A38" s="24" t="s">
        <v>39</v>
      </c>
      <c r="B38" s="23" t="s">
        <v>31</v>
      </c>
      <c r="C38" s="53">
        <v>207.9</v>
      </c>
      <c r="D38" s="53">
        <v>127.6</v>
      </c>
      <c r="E38" s="54">
        <f t="shared" si="2"/>
        <v>61.37566137566137</v>
      </c>
      <c r="F38" s="55">
        <f t="shared" si="3"/>
        <v>80.30000000000001</v>
      </c>
    </row>
    <row r="39" spans="1:6" s="40" customFormat="1" ht="20.25">
      <c r="A39" s="34" t="s">
        <v>32</v>
      </c>
      <c r="B39" s="35"/>
      <c r="C39" s="57">
        <f>SUM(C25,C28,C32,C35)</f>
        <v>11735.5</v>
      </c>
      <c r="D39" s="57">
        <f>SUM(D25,D28,D32,D35)</f>
        <v>9996.1</v>
      </c>
      <c r="E39" s="58">
        <f t="shared" si="2"/>
        <v>85.1783051425163</v>
      </c>
      <c r="F39" s="59">
        <f t="shared" si="3"/>
        <v>1739.3999999999996</v>
      </c>
    </row>
    <row r="40" spans="1:6" s="9" customFormat="1" ht="24.75" customHeight="1">
      <c r="A40" s="47" t="s">
        <v>43</v>
      </c>
      <c r="B40" s="48"/>
      <c r="C40" s="48"/>
      <c r="D40" s="48"/>
      <c r="E40" s="48"/>
      <c r="F40" s="49"/>
    </row>
    <row r="41" spans="1:6" s="32" customFormat="1" ht="24.75" customHeight="1">
      <c r="A41" s="20" t="s">
        <v>21</v>
      </c>
      <c r="B41" s="21" t="s">
        <v>23</v>
      </c>
      <c r="C41" s="28">
        <f>SUM(C42)</f>
        <v>114.8</v>
      </c>
      <c r="D41" s="28">
        <f>SUM(D42)</f>
        <v>106.3</v>
      </c>
      <c r="E41" s="51">
        <f aca="true" t="shared" si="4" ref="E41:E46">IF(C41=0,"",D41/C41*100)</f>
        <v>92.59581881533101</v>
      </c>
      <c r="F41" s="52">
        <f aca="true" t="shared" si="5" ref="F41:F46">C41-D41</f>
        <v>8.5</v>
      </c>
    </row>
    <row r="42" spans="1:6" s="9" customFormat="1" ht="74.25" customHeight="1">
      <c r="A42" s="22" t="s">
        <v>13</v>
      </c>
      <c r="B42" s="23" t="s">
        <v>14</v>
      </c>
      <c r="C42" s="33">
        <v>114.8</v>
      </c>
      <c r="D42" s="33">
        <v>106.3</v>
      </c>
      <c r="E42" s="54">
        <f t="shared" si="4"/>
        <v>92.59581881533101</v>
      </c>
      <c r="F42" s="55">
        <f t="shared" si="5"/>
        <v>8.5</v>
      </c>
    </row>
    <row r="43" spans="1:6" s="32" customFormat="1" ht="24.75" customHeight="1">
      <c r="A43" s="20" t="s">
        <v>22</v>
      </c>
      <c r="B43" s="21" t="s">
        <v>24</v>
      </c>
      <c r="C43" s="28">
        <f>SUM(C44)</f>
        <v>90</v>
      </c>
      <c r="D43" s="28">
        <f>SUM(D44)</f>
        <v>0</v>
      </c>
      <c r="E43" s="51">
        <f t="shared" si="4"/>
        <v>0</v>
      </c>
      <c r="F43" s="52">
        <f t="shared" si="5"/>
        <v>90</v>
      </c>
    </row>
    <row r="44" spans="1:6" s="9" customFormat="1" ht="24.75" customHeight="1">
      <c r="A44" s="22" t="s">
        <v>49</v>
      </c>
      <c r="B44" s="23" t="s">
        <v>48</v>
      </c>
      <c r="C44" s="33">
        <v>90</v>
      </c>
      <c r="D44" s="33"/>
      <c r="E44" s="54">
        <f t="shared" si="4"/>
        <v>0</v>
      </c>
      <c r="F44" s="55">
        <f t="shared" si="5"/>
        <v>90</v>
      </c>
    </row>
    <row r="45" spans="1:6" s="32" customFormat="1" ht="37.5">
      <c r="A45" s="20" t="s">
        <v>51</v>
      </c>
      <c r="B45" s="21" t="s">
        <v>50</v>
      </c>
      <c r="C45" s="28">
        <f>SUM(C46)</f>
        <v>706.5</v>
      </c>
      <c r="D45" s="28">
        <f>SUM(D46)</f>
        <v>706.5</v>
      </c>
      <c r="E45" s="51">
        <f>IF(C45=0,"",D45/C45*100)</f>
        <v>100</v>
      </c>
      <c r="F45" s="52">
        <f>C45-D45</f>
        <v>0</v>
      </c>
    </row>
    <row r="46" spans="1:6" s="29" customFormat="1" ht="20.25">
      <c r="A46" s="22" t="s">
        <v>53</v>
      </c>
      <c r="B46" s="23" t="s">
        <v>52</v>
      </c>
      <c r="C46" s="33">
        <v>706.5</v>
      </c>
      <c r="D46" s="33">
        <v>706.5</v>
      </c>
      <c r="E46" s="54">
        <f t="shared" si="4"/>
        <v>100</v>
      </c>
      <c r="F46" s="55">
        <f t="shared" si="5"/>
        <v>0</v>
      </c>
    </row>
    <row r="47" spans="1:6" s="37" customFormat="1" ht="20.25">
      <c r="A47" s="34" t="s">
        <v>32</v>
      </c>
      <c r="B47" s="35"/>
      <c r="C47" s="36">
        <f>SUM(C41,C43,C45)</f>
        <v>911.3</v>
      </c>
      <c r="D47" s="36">
        <f>SUM(D41,D43,D45)</f>
        <v>812.8</v>
      </c>
      <c r="E47" s="60">
        <f>IF(C47=0,"",D47/C47*100)</f>
        <v>89.19126522550202</v>
      </c>
      <c r="F47" s="61">
        <f>C47-D47</f>
        <v>98.5</v>
      </c>
    </row>
    <row r="48" spans="1:6" s="37" customFormat="1" ht="20.25">
      <c r="A48" s="34" t="s">
        <v>44</v>
      </c>
      <c r="B48" s="38"/>
      <c r="C48" s="36">
        <f>SUM(C39,C47)</f>
        <v>12646.8</v>
      </c>
      <c r="D48" s="36">
        <f>SUM(D39,D47)</f>
        <v>10808.9</v>
      </c>
      <c r="E48" s="39">
        <f>D48/C48*100</f>
        <v>85.46747003194484</v>
      </c>
      <c r="F48" s="36">
        <f>D48-C48</f>
        <v>-1837.8999999999996</v>
      </c>
    </row>
    <row r="49" s="16" customFormat="1" ht="15">
      <c r="B49" s="19"/>
    </row>
    <row r="50" s="16" customFormat="1" ht="15">
      <c r="B50" s="19"/>
    </row>
    <row r="51" s="16" customFormat="1" ht="15">
      <c r="B51" s="19"/>
    </row>
    <row r="52" s="16" customFormat="1" ht="15">
      <c r="B52" s="19"/>
    </row>
    <row r="53" s="16" customFormat="1" ht="15">
      <c r="B53" s="19"/>
    </row>
    <row r="54" s="16" customFormat="1" ht="15">
      <c r="B54" s="19"/>
    </row>
    <row r="55" s="16" customFormat="1" ht="15">
      <c r="B55" s="19"/>
    </row>
    <row r="56" s="16" customFormat="1" ht="15">
      <c r="B56" s="19"/>
    </row>
    <row r="57" s="16" customFormat="1" ht="15">
      <c r="B57" s="19"/>
    </row>
    <row r="58" s="16" customFormat="1" ht="15">
      <c r="B58" s="19"/>
    </row>
    <row r="59" s="16" customFormat="1" ht="15">
      <c r="B59" s="19"/>
    </row>
    <row r="60" s="16" customFormat="1" ht="15">
      <c r="B60" s="19"/>
    </row>
    <row r="61" s="16" customFormat="1" ht="15">
      <c r="B61" s="19"/>
    </row>
    <row r="62" s="16" customFormat="1" ht="15">
      <c r="B62" s="19"/>
    </row>
    <row r="63" s="16" customFormat="1" ht="15">
      <c r="B63" s="19"/>
    </row>
    <row r="64" s="16" customFormat="1" ht="15">
      <c r="B64" s="19"/>
    </row>
    <row r="65" s="16" customFormat="1" ht="15">
      <c r="B65" s="19"/>
    </row>
    <row r="66" s="16" customFormat="1" ht="15">
      <c r="B66" s="19"/>
    </row>
    <row r="67" s="16" customFormat="1" ht="15">
      <c r="B67" s="19"/>
    </row>
    <row r="68" s="16" customFormat="1" ht="15">
      <c r="B68" s="19"/>
    </row>
    <row r="69" s="16" customFormat="1" ht="15">
      <c r="B69" s="19"/>
    </row>
    <row r="70" s="16" customFormat="1" ht="15">
      <c r="B70" s="19"/>
    </row>
    <row r="71" s="16" customFormat="1" ht="15">
      <c r="B71" s="19"/>
    </row>
    <row r="72" s="16" customFormat="1" ht="15">
      <c r="B72" s="19"/>
    </row>
    <row r="73" s="16" customFormat="1" ht="15">
      <c r="B73" s="19"/>
    </row>
    <row r="74" s="16" customFormat="1" ht="15">
      <c r="B74" s="19"/>
    </row>
    <row r="75" s="16" customFormat="1" ht="15">
      <c r="B75" s="19"/>
    </row>
    <row r="76" s="16" customFormat="1" ht="15">
      <c r="B76" s="19"/>
    </row>
    <row r="77" s="16" customFormat="1" ht="15">
      <c r="B77" s="19"/>
    </row>
    <row r="78" s="16" customFormat="1" ht="15">
      <c r="B78" s="19"/>
    </row>
    <row r="79" s="16" customFormat="1" ht="15">
      <c r="B79" s="19"/>
    </row>
    <row r="80" s="16" customFormat="1" ht="15">
      <c r="B80" s="19"/>
    </row>
    <row r="81" s="16" customFormat="1" ht="15">
      <c r="B81" s="19"/>
    </row>
    <row r="82" s="16" customFormat="1" ht="15">
      <c r="B82" s="19"/>
    </row>
    <row r="83" s="16" customFormat="1" ht="15">
      <c r="B83" s="19"/>
    </row>
    <row r="84" s="16" customFormat="1" ht="15">
      <c r="B84" s="19"/>
    </row>
    <row r="85" s="16" customFormat="1" ht="15">
      <c r="B85" s="19"/>
    </row>
    <row r="86" s="16" customFormat="1" ht="15">
      <c r="B86" s="19"/>
    </row>
    <row r="87" s="16" customFormat="1" ht="15">
      <c r="B87" s="19"/>
    </row>
    <row r="88" s="16" customFormat="1" ht="15">
      <c r="B88" s="19"/>
    </row>
    <row r="89" s="16" customFormat="1" ht="15">
      <c r="B89" s="19"/>
    </row>
    <row r="90" s="16" customFormat="1" ht="15">
      <c r="B90" s="19"/>
    </row>
    <row r="91" s="16" customFormat="1" ht="15">
      <c r="B91" s="19"/>
    </row>
    <row r="92" s="16" customFormat="1" ht="15">
      <c r="B92" s="19"/>
    </row>
    <row r="93" s="16" customFormat="1" ht="15">
      <c r="B93" s="19"/>
    </row>
    <row r="94" s="16" customFormat="1" ht="15">
      <c r="B94" s="19"/>
    </row>
    <row r="95" s="16" customFormat="1" ht="15">
      <c r="B95" s="19"/>
    </row>
    <row r="96" s="16" customFormat="1" ht="15">
      <c r="B96" s="19"/>
    </row>
    <row r="97" s="16" customFormat="1" ht="15">
      <c r="B97" s="19"/>
    </row>
    <row r="98" s="16" customFormat="1" ht="15">
      <c r="B98" s="19"/>
    </row>
    <row r="99" s="16" customFormat="1" ht="15">
      <c r="B99" s="19"/>
    </row>
    <row r="100" s="16" customFormat="1" ht="15">
      <c r="B100" s="19"/>
    </row>
    <row r="101" s="16" customFormat="1" ht="15">
      <c r="B101" s="19"/>
    </row>
    <row r="102" s="16" customFormat="1" ht="15">
      <c r="B102" s="19"/>
    </row>
    <row r="103" s="16" customFormat="1" ht="15">
      <c r="B103" s="19"/>
    </row>
    <row r="104" s="16" customFormat="1" ht="15">
      <c r="B104" s="19"/>
    </row>
    <row r="105" s="16" customFormat="1" ht="15">
      <c r="B105" s="19"/>
    </row>
    <row r="106" s="16" customFormat="1" ht="15">
      <c r="B106" s="19"/>
    </row>
    <row r="107" s="16" customFormat="1" ht="15">
      <c r="B107" s="19"/>
    </row>
    <row r="108" s="16" customFormat="1" ht="15">
      <c r="B108" s="19"/>
    </row>
    <row r="109" s="16" customFormat="1" ht="15">
      <c r="B109" s="19"/>
    </row>
    <row r="110" s="16" customFormat="1" ht="15">
      <c r="B110" s="19"/>
    </row>
    <row r="111" s="16" customFormat="1" ht="15">
      <c r="B111" s="19"/>
    </row>
    <row r="112" s="16" customFormat="1" ht="15">
      <c r="B112" s="19"/>
    </row>
    <row r="113" s="16" customFormat="1" ht="15">
      <c r="B113" s="19"/>
    </row>
    <row r="114" s="16" customFormat="1" ht="15">
      <c r="B114" s="19"/>
    </row>
    <row r="115" s="16" customFormat="1" ht="15">
      <c r="B115" s="19"/>
    </row>
    <row r="116" s="16" customFormat="1" ht="15">
      <c r="B116" s="19"/>
    </row>
    <row r="117" s="16" customFormat="1" ht="15">
      <c r="B117" s="19"/>
    </row>
    <row r="118" s="16" customFormat="1" ht="15">
      <c r="B118" s="19"/>
    </row>
    <row r="119" s="16" customFormat="1" ht="15">
      <c r="B119" s="19"/>
    </row>
    <row r="120" s="16" customFormat="1" ht="15">
      <c r="B120" s="19"/>
    </row>
    <row r="121" s="16" customFormat="1" ht="15">
      <c r="B121" s="19"/>
    </row>
    <row r="122" s="16" customFormat="1" ht="15">
      <c r="B122" s="19"/>
    </row>
    <row r="123" s="16" customFormat="1" ht="15">
      <c r="B123" s="19"/>
    </row>
    <row r="124" s="16" customFormat="1" ht="15">
      <c r="B124" s="19"/>
    </row>
    <row r="125" s="16" customFormat="1" ht="15">
      <c r="B125" s="19"/>
    </row>
    <row r="126" s="16" customFormat="1" ht="15">
      <c r="B126" s="19"/>
    </row>
    <row r="127" s="16" customFormat="1" ht="15">
      <c r="B127" s="19"/>
    </row>
    <row r="128" s="16" customFormat="1" ht="15">
      <c r="B128" s="19"/>
    </row>
    <row r="129" s="16" customFormat="1" ht="15">
      <c r="B129" s="19"/>
    </row>
    <row r="130" s="16" customFormat="1" ht="15">
      <c r="B130" s="19"/>
    </row>
    <row r="131" s="16" customFormat="1" ht="15">
      <c r="B131" s="19"/>
    </row>
    <row r="132" s="16" customFormat="1" ht="15">
      <c r="B132" s="19"/>
    </row>
    <row r="133" s="16" customFormat="1" ht="15">
      <c r="B133" s="19"/>
    </row>
    <row r="134" s="16" customFormat="1" ht="15">
      <c r="B134" s="19"/>
    </row>
    <row r="135" s="16" customFormat="1" ht="15">
      <c r="B135" s="19"/>
    </row>
    <row r="136" s="16" customFormat="1" ht="15">
      <c r="B136" s="19"/>
    </row>
    <row r="137" s="16" customFormat="1" ht="15">
      <c r="B137" s="19"/>
    </row>
    <row r="138" s="16" customFormat="1" ht="15">
      <c r="B138" s="19"/>
    </row>
    <row r="139" s="16" customFormat="1" ht="15">
      <c r="B139" s="19"/>
    </row>
    <row r="140" s="16" customFormat="1" ht="15">
      <c r="B140" s="19"/>
    </row>
    <row r="141" s="16" customFormat="1" ht="15">
      <c r="B141" s="19"/>
    </row>
    <row r="142" s="16" customFormat="1" ht="15">
      <c r="B142" s="19"/>
    </row>
    <row r="143" s="16" customFormat="1" ht="15">
      <c r="B143" s="19"/>
    </row>
    <row r="144" s="16" customFormat="1" ht="15">
      <c r="B144" s="19"/>
    </row>
    <row r="145" s="16" customFormat="1" ht="15">
      <c r="B145" s="19"/>
    </row>
    <row r="146" s="16" customFormat="1" ht="15">
      <c r="B146" s="19"/>
    </row>
    <row r="147" s="16" customFormat="1" ht="15">
      <c r="B147" s="19"/>
    </row>
    <row r="148" s="16" customFormat="1" ht="15">
      <c r="B148" s="19"/>
    </row>
    <row r="149" s="16" customFormat="1" ht="15">
      <c r="B149" s="19"/>
    </row>
    <row r="150" s="16" customFormat="1" ht="15">
      <c r="B150" s="19"/>
    </row>
    <row r="151" s="16" customFormat="1" ht="15">
      <c r="B151" s="19"/>
    </row>
    <row r="152" s="16" customFormat="1" ht="15">
      <c r="B152" s="19"/>
    </row>
    <row r="153" s="16" customFormat="1" ht="15">
      <c r="B153" s="19"/>
    </row>
    <row r="154" s="16" customFormat="1" ht="15">
      <c r="B154" s="19"/>
    </row>
    <row r="155" s="16" customFormat="1" ht="15">
      <c r="B155" s="19"/>
    </row>
    <row r="156" s="16" customFormat="1" ht="15">
      <c r="B156" s="19"/>
    </row>
    <row r="157" s="16" customFormat="1" ht="15">
      <c r="B157" s="19"/>
    </row>
    <row r="158" s="16" customFormat="1" ht="15">
      <c r="B158" s="19"/>
    </row>
    <row r="159" s="16" customFormat="1" ht="15">
      <c r="B159" s="19"/>
    </row>
    <row r="160" s="16" customFormat="1" ht="15">
      <c r="B160" s="19"/>
    </row>
    <row r="161" s="16" customFormat="1" ht="15">
      <c r="B161" s="19"/>
    </row>
    <row r="162" s="16" customFormat="1" ht="15">
      <c r="B162" s="19"/>
    </row>
    <row r="163" s="16" customFormat="1" ht="15">
      <c r="B163" s="19"/>
    </row>
    <row r="164" s="16" customFormat="1" ht="15">
      <c r="B164" s="19"/>
    </row>
    <row r="165" s="16" customFormat="1" ht="15">
      <c r="B165" s="19"/>
    </row>
    <row r="166" s="16" customFormat="1" ht="15">
      <c r="B166" s="19"/>
    </row>
    <row r="167" s="16" customFormat="1" ht="15">
      <c r="B167" s="19"/>
    </row>
    <row r="168" s="16" customFormat="1" ht="15">
      <c r="B168" s="19"/>
    </row>
    <row r="169" s="16" customFormat="1" ht="15">
      <c r="B169" s="19"/>
    </row>
    <row r="170" s="16" customFormat="1" ht="15">
      <c r="B170" s="19"/>
    </row>
    <row r="171" s="16" customFormat="1" ht="15">
      <c r="B171" s="19"/>
    </row>
    <row r="172" s="16" customFormat="1" ht="15">
      <c r="B172" s="19"/>
    </row>
    <row r="173" s="16" customFormat="1" ht="15">
      <c r="B173" s="19"/>
    </row>
    <row r="174" s="16" customFormat="1" ht="15">
      <c r="B174" s="19"/>
    </row>
    <row r="175" s="16" customFormat="1" ht="15">
      <c r="B175" s="19"/>
    </row>
    <row r="176" s="16" customFormat="1" ht="15">
      <c r="B176" s="19"/>
    </row>
    <row r="177" s="16" customFormat="1" ht="15">
      <c r="B177" s="19"/>
    </row>
    <row r="178" s="16" customFormat="1" ht="15">
      <c r="B178" s="19"/>
    </row>
    <row r="179" s="16" customFormat="1" ht="15">
      <c r="B179" s="19"/>
    </row>
    <row r="180" s="16" customFormat="1" ht="15">
      <c r="B180" s="19"/>
    </row>
    <row r="181" s="16" customFormat="1" ht="15">
      <c r="B181" s="19"/>
    </row>
    <row r="182" s="16" customFormat="1" ht="15">
      <c r="B182" s="19"/>
    </row>
    <row r="183" s="16" customFormat="1" ht="15">
      <c r="B183" s="19"/>
    </row>
    <row r="184" s="16" customFormat="1" ht="15">
      <c r="B184" s="19"/>
    </row>
    <row r="185" s="16" customFormat="1" ht="15">
      <c r="B185" s="19"/>
    </row>
    <row r="186" s="16" customFormat="1" ht="15">
      <c r="B186" s="19"/>
    </row>
    <row r="187" s="16" customFormat="1" ht="15">
      <c r="B187" s="19"/>
    </row>
    <row r="188" s="16" customFormat="1" ht="15">
      <c r="B188" s="19"/>
    </row>
    <row r="189" s="16" customFormat="1" ht="15">
      <c r="B189" s="19"/>
    </row>
    <row r="190" s="16" customFormat="1" ht="15">
      <c r="B190" s="19"/>
    </row>
    <row r="191" s="16" customFormat="1" ht="15">
      <c r="B191" s="19"/>
    </row>
    <row r="192" s="16" customFormat="1" ht="15">
      <c r="B192" s="19"/>
    </row>
    <row r="193" s="16" customFormat="1" ht="15">
      <c r="B193" s="19"/>
    </row>
    <row r="194" s="16" customFormat="1" ht="15">
      <c r="B194" s="19"/>
    </row>
    <row r="195" s="16" customFormat="1" ht="15">
      <c r="B195" s="19"/>
    </row>
    <row r="196" s="16" customFormat="1" ht="15">
      <c r="B196" s="19"/>
    </row>
    <row r="197" s="16" customFormat="1" ht="15">
      <c r="B197" s="19"/>
    </row>
    <row r="198" s="16" customFormat="1" ht="15">
      <c r="B198" s="19"/>
    </row>
    <row r="199" s="16" customFormat="1" ht="15">
      <c r="B199" s="19"/>
    </row>
    <row r="200" s="16" customFormat="1" ht="15">
      <c r="B200" s="19"/>
    </row>
    <row r="201" s="16" customFormat="1" ht="15">
      <c r="B201" s="19"/>
    </row>
    <row r="202" s="16" customFormat="1" ht="15">
      <c r="B202" s="19"/>
    </row>
    <row r="203" s="16" customFormat="1" ht="15">
      <c r="B203" s="19"/>
    </row>
    <row r="204" s="16" customFormat="1" ht="15">
      <c r="B204" s="19"/>
    </row>
    <row r="205" s="16" customFormat="1" ht="15">
      <c r="B205" s="19"/>
    </row>
    <row r="206" s="16" customFormat="1" ht="15">
      <c r="B206" s="19"/>
    </row>
  </sheetData>
  <sheetProtection/>
  <mergeCells count="4">
    <mergeCell ref="A8:F8"/>
    <mergeCell ref="A17:F17"/>
    <mergeCell ref="A40:F40"/>
    <mergeCell ref="A24:F24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2021-07-01T12:16:36Z</cp:lastPrinted>
  <dcterms:created xsi:type="dcterms:W3CDTF">2003-06-12T05:22:25Z</dcterms:created>
  <dcterms:modified xsi:type="dcterms:W3CDTF">2021-08-02T11:48:38Z</dcterms:modified>
  <cp:category/>
  <cp:version/>
  <cp:contentType/>
  <cp:contentStatus/>
</cp:coreProperties>
</file>